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STIQUIO\Desktop\"/>
    </mc:Choice>
  </mc:AlternateContent>
  <bookViews>
    <workbookView xWindow="0" yWindow="0" windowWidth="15345" windowHeight="4035"/>
  </bookViews>
  <sheets>
    <sheet name="Hoja1" sheetId="1" r:id="rId1"/>
  </sheets>
  <definedNames>
    <definedName name="_xlnm._FilterDatabase" localSheetId="0" hidden="1">Hoja1!$A$2:$H$47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B63" i="1"/>
  <c r="B60" i="1"/>
  <c r="C58" i="1"/>
  <c r="B58" i="1"/>
  <c r="B55" i="1"/>
  <c r="C55" i="1"/>
  <c r="B53" i="1"/>
  <c r="C51" i="1"/>
  <c r="B52" i="1"/>
  <c r="B51" i="1"/>
  <c r="C50" i="1"/>
  <c r="B50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D50" i="1" s="1"/>
  <c r="H39" i="1"/>
  <c r="F39" i="1"/>
  <c r="H38" i="1"/>
  <c r="F38" i="1"/>
  <c r="D51" i="1" s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H4" i="1"/>
  <c r="F4" i="1"/>
  <c r="H3" i="1"/>
  <c r="F3" i="1"/>
  <c r="C63" i="1" s="1"/>
  <c r="C66" i="1" l="1"/>
</calcChain>
</file>

<file path=xl/sharedStrings.xml><?xml version="1.0" encoding="utf-8"?>
<sst xmlns="http://schemas.openxmlformats.org/spreadsheetml/2006/main" count="204" uniqueCount="140">
  <si>
    <t>Name</t>
  </si>
  <si>
    <t>Country</t>
  </si>
  <si>
    <t>Height in meters</t>
  </si>
  <si>
    <t>Height in feet</t>
  </si>
  <si>
    <t>Weight in kilograms</t>
  </si>
  <si>
    <t>Weight in pounds</t>
  </si>
  <si>
    <t>Club</t>
  </si>
  <si>
    <t>Playing 2018 World Cup</t>
  </si>
  <si>
    <t>Average goalkeeper height and weight</t>
  </si>
  <si>
    <t>IGOR AKINFEEV</t>
  </si>
  <si>
    <t>RUSSIA</t>
  </si>
  <si>
    <t>CSKA MOSKVA</t>
  </si>
  <si>
    <t>YES</t>
  </si>
  <si>
    <t>ABDULLAH AL-MAYOUF</t>
  </si>
  <si>
    <t>SAUDI ARABIA</t>
  </si>
  <si>
    <t>AL-HILAL SFC</t>
  </si>
  <si>
    <t>ESSAM EL HADARY</t>
  </si>
  <si>
    <t>EGYPT</t>
  </si>
  <si>
    <t>AL-TAAWOUN FC</t>
  </si>
  <si>
    <t>FERNANDO MUSLERA</t>
  </si>
  <si>
    <t>URUGUAY</t>
  </si>
  <si>
    <t>GALATASARAY AS</t>
  </si>
  <si>
    <t>RUI PATRICIO</t>
  </si>
  <si>
    <t>PORTUGAL</t>
  </si>
  <si>
    <t>SPORTING CLUBE DE PORTUGAL</t>
  </si>
  <si>
    <t>DAVID DE GEA</t>
  </si>
  <si>
    <t>SPAIN</t>
  </si>
  <si>
    <t>MANCHESTER UNITED</t>
  </si>
  <si>
    <t>MUNIR MOHAMEDI</t>
  </si>
  <si>
    <t>CD NUMANCIA</t>
  </si>
  <si>
    <t>ALIREZA BEIRANVAND</t>
  </si>
  <si>
    <t>IRAN</t>
  </si>
  <si>
    <t>PERSEPOLIS FC</t>
  </si>
  <si>
    <t>HUGO LLORIS</t>
  </si>
  <si>
    <t>FRANCE</t>
  </si>
  <si>
    <t>TOTENHAM HOTSPUR FC</t>
  </si>
  <si>
    <t>MATHEW RYAN</t>
  </si>
  <si>
    <t>AUSTRALIA</t>
  </si>
  <si>
    <t>BRIGHTON AND HOVE ALBION</t>
  </si>
  <si>
    <t>MITCHELL LANGERAK</t>
  </si>
  <si>
    <t>NAGOYA GRAMPUS</t>
  </si>
  <si>
    <t>PEDRO GALLESE</t>
  </si>
  <si>
    <t>PERU</t>
  </si>
  <si>
    <t>TIBURONES DE VERACRUZ</t>
  </si>
  <si>
    <t>CARLOS CÁCEDA</t>
  </si>
  <si>
    <t>KASPER SCHMEICHEL</t>
  </si>
  <si>
    <t>DENMARK</t>
  </si>
  <si>
    <t>LEICESTER CITY FC</t>
  </si>
  <si>
    <t>SERGIO ROMERO</t>
  </si>
  <si>
    <t>ARGENTINA</t>
  </si>
  <si>
    <t>HANNES HALLDORSSON</t>
  </si>
  <si>
    <t>ICELAND</t>
  </si>
  <si>
    <t>RANDERS FC</t>
  </si>
  <si>
    <t>DANIJEL SUBASIC</t>
  </si>
  <si>
    <t>CROATIA</t>
  </si>
  <si>
    <t>AS MONACO</t>
  </si>
  <si>
    <t>IKECHUCKWU EZENWA</t>
  </si>
  <si>
    <t>NIGERIA</t>
  </si>
  <si>
    <t>ENYIMBA INTERNACIONAL FC</t>
  </si>
  <si>
    <t>ALISSON BECKER</t>
  </si>
  <si>
    <t>BRASIL</t>
  </si>
  <si>
    <t>AS ROMA</t>
  </si>
  <si>
    <t>YANN SOMMER</t>
  </si>
  <si>
    <t>SWITZERLAND</t>
  </si>
  <si>
    <t>BORUSSIA MONCHENGLADBACH</t>
  </si>
  <si>
    <t>KEYLOR NAVAS</t>
  </si>
  <si>
    <t>COSTA RICA</t>
  </si>
  <si>
    <t>REAL MADRID CF</t>
  </si>
  <si>
    <t>VLADIMIR STOJKOVIC</t>
  </si>
  <si>
    <t>SERBIA</t>
  </si>
  <si>
    <t>FK PARTIZAN</t>
  </si>
  <si>
    <t>MANUEL NEUR</t>
  </si>
  <si>
    <t>GERMANY</t>
  </si>
  <si>
    <t>FC BAYERN MUNCHEN</t>
  </si>
  <si>
    <t>GUILLERMO OCHOA</t>
  </si>
  <si>
    <t>MEXICO</t>
  </si>
  <si>
    <t>STANDARD DE LIEGE</t>
  </si>
  <si>
    <t>ROBIN OLSEN</t>
  </si>
  <si>
    <t>SWEDEN</t>
  </si>
  <si>
    <t>FC KOBENHAVN</t>
  </si>
  <si>
    <t>KIM SEUNGGYU</t>
  </si>
  <si>
    <t>KOREA REPUBLIC</t>
  </si>
  <si>
    <t>VISSEL KOBE</t>
  </si>
  <si>
    <t>THIBAUT COURTOIS</t>
  </si>
  <si>
    <t>BELGIUM</t>
  </si>
  <si>
    <t>CHELSEA</t>
  </si>
  <si>
    <t>JAIME PENEDO</t>
  </si>
  <si>
    <t>PANAMA</t>
  </si>
  <si>
    <t>DINAMO BUCAREST</t>
  </si>
  <si>
    <t>JOSE CALDERON</t>
  </si>
  <si>
    <t>CHORRILLO FC</t>
  </si>
  <si>
    <t>AYMEN MATHLOUTHI</t>
  </si>
  <si>
    <t>TUNISIA</t>
  </si>
  <si>
    <t>AL-BATIN FC</t>
  </si>
  <si>
    <t>JOE HART</t>
  </si>
  <si>
    <t>ENGLAND</t>
  </si>
  <si>
    <t>WEST HAM UNITED</t>
  </si>
  <si>
    <t>JORDAN PICKFORD</t>
  </si>
  <si>
    <t>EVERTON FC</t>
  </si>
  <si>
    <t>LUKAS FABIANSKI</t>
  </si>
  <si>
    <t>POLAND</t>
  </si>
  <si>
    <t>SWANSEA CITY</t>
  </si>
  <si>
    <t>WOJCIECH SZCESNY</t>
  </si>
  <si>
    <t>JUVENTUS</t>
  </si>
  <si>
    <t>KADIM N'DIAYE</t>
  </si>
  <si>
    <t>HOROYA AC</t>
  </si>
  <si>
    <t>SENEGAL</t>
  </si>
  <si>
    <t>DAVID OSPINA</t>
  </si>
  <si>
    <t>COLOMBIA</t>
  </si>
  <si>
    <t>ARSENAL FC</t>
  </si>
  <si>
    <t>EIJI KAWASHIMA</t>
  </si>
  <si>
    <t>JAPAN</t>
  </si>
  <si>
    <t>FC METZ</t>
  </si>
  <si>
    <t>SHUSAKU NISHIKAWA</t>
  </si>
  <si>
    <t>URAWA RED DIAMONDS</t>
  </si>
  <si>
    <t>TIM KRUL</t>
  </si>
  <si>
    <t>NETHERLANDS</t>
  </si>
  <si>
    <t>NO</t>
  </si>
  <si>
    <t>JASPER CILLESEN</t>
  </si>
  <si>
    <t>BARCELONA</t>
  </si>
  <si>
    <t>MARC ANDRE TER STEGEN</t>
  </si>
  <si>
    <t>GIANLUIGI BUFFON</t>
  </si>
  <si>
    <t>ITALY</t>
  </si>
  <si>
    <t>CLAUDIO BRAVO</t>
  </si>
  <si>
    <t>CHILE</t>
  </si>
  <si>
    <t>TIM HOWARD</t>
  </si>
  <si>
    <t>USA</t>
  </si>
  <si>
    <t>COLORADO RAPIDS</t>
  </si>
  <si>
    <t>IKER CASILLAS</t>
  </si>
  <si>
    <t>PORTO</t>
  </si>
  <si>
    <t>Height feet</t>
  </si>
  <si>
    <t>SMALLEST GOALKEEPERS</t>
  </si>
  <si>
    <t>TALLEST GOALKEEPER</t>
  </si>
  <si>
    <t>MANCHESTER CITY</t>
  </si>
  <si>
    <t>HEAVIEST GOALKEEPER</t>
  </si>
  <si>
    <t>LIGHTEST GOALKEEPER</t>
  </si>
  <si>
    <t>Weight in  pounds</t>
  </si>
  <si>
    <t>TOTAL AVERAGE HEIGHT</t>
  </si>
  <si>
    <t>TOTAL AVERAGE WEIGHT</t>
  </si>
  <si>
    <t>MOROCCO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</si>
</sst>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3" borderId="0" xfId="0" applyFont="1" applyFill="1" applyAlignment="1">
      <alignment horizontal="center" vertical="center"/>
    </xf>
    <xf numFmtId="2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pane ySplit="2" topLeftCell="A51" activePane="bottomLeft" state="frozen"/>
      <selection pane="bottomLeft" activeCell="B66" sqref="B66"/>
    </sheetView>
  </sheetViews>
  <sheetFormatPr baseColWidth="10" defaultRowHeight="15" x14ac:dyDescent="0.25"/>
  <cols>
    <col min="1" max="1" width="24.7109375" customWidth="1"/>
    <col min="2" max="2" width="21.42578125" customWidth="1"/>
    <col min="3" max="3" width="30" customWidth="1"/>
    <col min="4" max="4" width="25.42578125" customWidth="1"/>
    <col min="5" max="5" width="22.42578125" customWidth="1"/>
    <col min="6" max="6" width="18.5703125" customWidth="1"/>
    <col min="7" max="7" width="20.85546875" customWidth="1"/>
    <col min="8" max="8" width="21.28515625" customWidth="1"/>
    <col min="9" max="9" width="11.42578125" customWidth="1"/>
  </cols>
  <sheetData>
    <row r="1" spans="1:8" ht="22.5" customHeight="1" x14ac:dyDescent="0.25">
      <c r="A1" s="2" t="s">
        <v>8</v>
      </c>
      <c r="B1" s="2"/>
      <c r="C1" s="2"/>
      <c r="D1" s="2"/>
      <c r="E1" s="2"/>
      <c r="F1" s="2"/>
      <c r="G1" s="2"/>
      <c r="H1" s="2"/>
    </row>
    <row r="2" spans="1:8" ht="22.5" customHeight="1" x14ac:dyDescent="0.25">
      <c r="A2" s="3" t="s">
        <v>0</v>
      </c>
      <c r="B2" s="3" t="s">
        <v>1</v>
      </c>
      <c r="C2" s="3" t="s">
        <v>6</v>
      </c>
      <c r="D2" s="3" t="s">
        <v>7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x14ac:dyDescent="0.25">
      <c r="A3" s="6" t="s">
        <v>9</v>
      </c>
      <c r="B3" s="6" t="s">
        <v>10</v>
      </c>
      <c r="C3" s="6" t="s">
        <v>11</v>
      </c>
      <c r="D3" s="6" t="s">
        <v>12</v>
      </c>
      <c r="E3" s="17">
        <v>1.86</v>
      </c>
      <c r="F3" s="7">
        <f>E3*3.28084</f>
        <v>6.1023624000000005</v>
      </c>
      <c r="G3" s="6">
        <v>82</v>
      </c>
      <c r="H3" s="8">
        <f>G3*2.20462</f>
        <v>180.77883999999997</v>
      </c>
    </row>
    <row r="4" spans="1:8" x14ac:dyDescent="0.25">
      <c r="A4" s="6" t="s">
        <v>13</v>
      </c>
      <c r="B4" s="6" t="s">
        <v>14</v>
      </c>
      <c r="C4" s="6" t="s">
        <v>15</v>
      </c>
      <c r="D4" s="6" t="s">
        <v>12</v>
      </c>
      <c r="E4" s="17">
        <v>1.88</v>
      </c>
      <c r="F4" s="7">
        <f>E4*3.28084</f>
        <v>6.1679791999999996</v>
      </c>
      <c r="G4" s="6">
        <v>83</v>
      </c>
      <c r="H4" s="8">
        <f>G4*2.20462</f>
        <v>182.98345999999998</v>
      </c>
    </row>
    <row r="5" spans="1:8" x14ac:dyDescent="0.25">
      <c r="A5" s="6" t="s">
        <v>16</v>
      </c>
      <c r="B5" s="6" t="s">
        <v>17</v>
      </c>
      <c r="C5" s="6" t="s">
        <v>18</v>
      </c>
      <c r="D5" s="6" t="s">
        <v>12</v>
      </c>
      <c r="E5" s="17">
        <v>1.88</v>
      </c>
      <c r="F5" s="7">
        <f>E5*3.28084</f>
        <v>6.1679791999999996</v>
      </c>
      <c r="G5" s="6">
        <v>87</v>
      </c>
      <c r="H5" s="8">
        <f>G5*2.20462</f>
        <v>191.80193999999997</v>
      </c>
    </row>
    <row r="6" spans="1:8" x14ac:dyDescent="0.25">
      <c r="A6" s="6" t="s">
        <v>19</v>
      </c>
      <c r="B6" s="6" t="s">
        <v>20</v>
      </c>
      <c r="C6" s="6" t="s">
        <v>21</v>
      </c>
      <c r="D6" s="6" t="s">
        <v>12</v>
      </c>
      <c r="E6" s="17">
        <v>1.9</v>
      </c>
      <c r="F6" s="7">
        <f>E6*3.28084</f>
        <v>6.2335959999999995</v>
      </c>
      <c r="G6" s="6">
        <v>74</v>
      </c>
      <c r="H6" s="8">
        <f>G6*2.20462</f>
        <v>163.14187999999999</v>
      </c>
    </row>
    <row r="7" spans="1:8" x14ac:dyDescent="0.25">
      <c r="A7" s="6" t="s">
        <v>22</v>
      </c>
      <c r="B7" s="6" t="s">
        <v>23</v>
      </c>
      <c r="C7" s="6" t="s">
        <v>24</v>
      </c>
      <c r="D7" s="6" t="s">
        <v>12</v>
      </c>
      <c r="E7" s="17">
        <v>1.89</v>
      </c>
      <c r="F7" s="9">
        <f>E7*3.28084</f>
        <v>6.2007876</v>
      </c>
      <c r="G7" s="6">
        <v>86</v>
      </c>
      <c r="H7" s="10">
        <f>G7*2.20462</f>
        <v>189.59732</v>
      </c>
    </row>
    <row r="8" spans="1:8" x14ac:dyDescent="0.25">
      <c r="A8" s="6" t="s">
        <v>25</v>
      </c>
      <c r="B8" s="6" t="s">
        <v>26</v>
      </c>
      <c r="C8" s="6" t="s">
        <v>27</v>
      </c>
      <c r="D8" s="6" t="s">
        <v>12</v>
      </c>
      <c r="E8" s="17">
        <v>1.92</v>
      </c>
      <c r="F8" s="9">
        <f>E8*3.28084</f>
        <v>6.2992127999999994</v>
      </c>
      <c r="G8" s="6">
        <v>76</v>
      </c>
      <c r="H8" s="10">
        <f>G8*2.20462</f>
        <v>167.55112</v>
      </c>
    </row>
    <row r="9" spans="1:8" x14ac:dyDescent="0.25">
      <c r="A9" s="6" t="s">
        <v>28</v>
      </c>
      <c r="B9" s="6" t="s">
        <v>139</v>
      </c>
      <c r="C9" s="6" t="s">
        <v>29</v>
      </c>
      <c r="D9" s="6" t="s">
        <v>12</v>
      </c>
      <c r="E9" s="17">
        <v>1.9</v>
      </c>
      <c r="F9" s="9">
        <f>E9*3.28084</f>
        <v>6.2335959999999995</v>
      </c>
      <c r="G9" s="6">
        <v>80</v>
      </c>
      <c r="H9" s="10">
        <f>G9*2.20462</f>
        <v>176.36959999999999</v>
      </c>
    </row>
    <row r="10" spans="1:8" x14ac:dyDescent="0.25">
      <c r="A10" s="6" t="s">
        <v>30</v>
      </c>
      <c r="B10" s="6" t="s">
        <v>31</v>
      </c>
      <c r="C10" s="6" t="s">
        <v>32</v>
      </c>
      <c r="D10" s="6" t="s">
        <v>12</v>
      </c>
      <c r="E10" s="17">
        <v>1.95</v>
      </c>
      <c r="F10" s="9">
        <f>E10*3.28084</f>
        <v>6.3976379999999997</v>
      </c>
      <c r="G10" s="6">
        <v>79</v>
      </c>
      <c r="H10" s="10">
        <f>G10*2.20462</f>
        <v>174.16497999999999</v>
      </c>
    </row>
    <row r="11" spans="1:8" x14ac:dyDescent="0.25">
      <c r="A11" s="6" t="s">
        <v>33</v>
      </c>
      <c r="B11" s="6" t="s">
        <v>34</v>
      </c>
      <c r="C11" s="6" t="s">
        <v>35</v>
      </c>
      <c r="D11" s="6" t="s">
        <v>12</v>
      </c>
      <c r="E11" s="17">
        <v>1.88</v>
      </c>
      <c r="F11" s="9">
        <f>E11*3.28084</f>
        <v>6.1679791999999996</v>
      </c>
      <c r="G11" s="6">
        <v>82</v>
      </c>
      <c r="H11" s="10">
        <f>G11*2.20462</f>
        <v>180.77883999999997</v>
      </c>
    </row>
    <row r="12" spans="1:8" x14ac:dyDescent="0.25">
      <c r="A12" s="6" t="s">
        <v>36</v>
      </c>
      <c r="B12" s="6" t="s">
        <v>37</v>
      </c>
      <c r="C12" s="6" t="s">
        <v>38</v>
      </c>
      <c r="D12" s="6" t="s">
        <v>12</v>
      </c>
      <c r="E12" s="17">
        <v>1.84</v>
      </c>
      <c r="F12" s="9">
        <f>E12*3.28084</f>
        <v>6.0367456000000006</v>
      </c>
      <c r="G12" s="6">
        <v>82</v>
      </c>
      <c r="H12" s="10">
        <f>G12*2.20462</f>
        <v>180.77883999999997</v>
      </c>
    </row>
    <row r="13" spans="1:8" x14ac:dyDescent="0.25">
      <c r="A13" s="6" t="s">
        <v>39</v>
      </c>
      <c r="B13" s="6" t="s">
        <v>37</v>
      </c>
      <c r="C13" s="6" t="s">
        <v>40</v>
      </c>
      <c r="D13" s="6" t="s">
        <v>12</v>
      </c>
      <c r="E13" s="17">
        <v>1.93</v>
      </c>
      <c r="F13" s="9">
        <f>E13*3.28084</f>
        <v>6.3320211999999998</v>
      </c>
      <c r="G13" s="6">
        <v>81</v>
      </c>
      <c r="H13" s="10">
        <f>G13*2.20462</f>
        <v>178.57422</v>
      </c>
    </row>
    <row r="14" spans="1:8" x14ac:dyDescent="0.25">
      <c r="A14" s="6" t="s">
        <v>41</v>
      </c>
      <c r="B14" s="6" t="s">
        <v>42</v>
      </c>
      <c r="C14" s="6" t="s">
        <v>43</v>
      </c>
      <c r="D14" s="6" t="s">
        <v>12</v>
      </c>
      <c r="E14" s="17">
        <v>1.9</v>
      </c>
      <c r="F14" s="9">
        <f>E14*3.28084</f>
        <v>6.2335959999999995</v>
      </c>
      <c r="G14" s="6">
        <v>84</v>
      </c>
      <c r="H14" s="10">
        <f>G14*2.20462</f>
        <v>185.18807999999999</v>
      </c>
    </row>
    <row r="15" spans="1:8" x14ac:dyDescent="0.25">
      <c r="A15" s="6" t="s">
        <v>44</v>
      </c>
      <c r="B15" s="6" t="s">
        <v>42</v>
      </c>
      <c r="C15" s="6" t="s">
        <v>43</v>
      </c>
      <c r="D15" s="6" t="s">
        <v>12</v>
      </c>
      <c r="E15" s="17">
        <v>1.83</v>
      </c>
      <c r="F15" s="9">
        <f>E15*3.28084</f>
        <v>6.0039372000000002</v>
      </c>
      <c r="G15" s="6">
        <v>75</v>
      </c>
      <c r="H15" s="10">
        <f>G15*2.20462</f>
        <v>165.34649999999999</v>
      </c>
    </row>
    <row r="16" spans="1:8" x14ac:dyDescent="0.25">
      <c r="A16" s="6" t="s">
        <v>45</v>
      </c>
      <c r="B16" s="6" t="s">
        <v>46</v>
      </c>
      <c r="C16" s="6" t="s">
        <v>47</v>
      </c>
      <c r="D16" s="6" t="s">
        <v>12</v>
      </c>
      <c r="E16" s="17">
        <v>1.89</v>
      </c>
      <c r="F16" s="9">
        <f>E16*3.28084</f>
        <v>6.2007876</v>
      </c>
      <c r="G16" s="6">
        <v>83</v>
      </c>
      <c r="H16" s="10">
        <f>G16*2.20462</f>
        <v>182.98345999999998</v>
      </c>
    </row>
    <row r="17" spans="1:8" x14ac:dyDescent="0.25">
      <c r="A17" s="6" t="s">
        <v>48</v>
      </c>
      <c r="B17" s="6" t="s">
        <v>49</v>
      </c>
      <c r="C17" s="6" t="s">
        <v>27</v>
      </c>
      <c r="D17" s="6" t="s">
        <v>12</v>
      </c>
      <c r="E17" s="17">
        <v>1.92</v>
      </c>
      <c r="F17" s="9">
        <f>E17*3.28084</f>
        <v>6.2992127999999994</v>
      </c>
      <c r="G17" s="6">
        <v>87</v>
      </c>
      <c r="H17" s="10">
        <f>G17*2.20462</f>
        <v>191.80193999999997</v>
      </c>
    </row>
    <row r="18" spans="1:8" x14ac:dyDescent="0.25">
      <c r="A18" s="6" t="s">
        <v>50</v>
      </c>
      <c r="B18" s="6" t="s">
        <v>51</v>
      </c>
      <c r="C18" s="6" t="s">
        <v>52</v>
      </c>
      <c r="D18" s="6" t="s">
        <v>12</v>
      </c>
      <c r="E18" s="17">
        <v>1.94</v>
      </c>
      <c r="F18" s="9">
        <f>E18*3.28084</f>
        <v>6.3648296000000002</v>
      </c>
      <c r="G18" s="6">
        <v>89</v>
      </c>
      <c r="H18" s="10">
        <f>G18*2.20462</f>
        <v>196.21117999999998</v>
      </c>
    </row>
    <row r="19" spans="1:8" x14ac:dyDescent="0.25">
      <c r="A19" s="6" t="s">
        <v>53</v>
      </c>
      <c r="B19" s="6" t="s">
        <v>54</v>
      </c>
      <c r="C19" s="6" t="s">
        <v>55</v>
      </c>
      <c r="D19" s="6" t="s">
        <v>12</v>
      </c>
      <c r="E19" s="17">
        <v>1.91</v>
      </c>
      <c r="F19" s="9">
        <f>E19*3.28084</f>
        <v>6.2664043999999999</v>
      </c>
      <c r="G19" s="6">
        <v>84</v>
      </c>
      <c r="H19" s="10">
        <f>G19*2.20462</f>
        <v>185.18807999999999</v>
      </c>
    </row>
    <row r="20" spans="1:8" x14ac:dyDescent="0.25">
      <c r="A20" s="6" t="s">
        <v>56</v>
      </c>
      <c r="B20" s="6" t="s">
        <v>57</v>
      </c>
      <c r="C20" s="6" t="s">
        <v>58</v>
      </c>
      <c r="D20" s="6" t="s">
        <v>12</v>
      </c>
      <c r="E20" s="17">
        <v>1.85</v>
      </c>
      <c r="F20" s="9">
        <f>E20*3.28084</f>
        <v>6.0695540000000001</v>
      </c>
      <c r="G20" s="6">
        <v>80</v>
      </c>
      <c r="H20" s="10">
        <f>G20*2.20462</f>
        <v>176.36959999999999</v>
      </c>
    </row>
    <row r="21" spans="1:8" x14ac:dyDescent="0.25">
      <c r="A21" s="6" t="s">
        <v>59</v>
      </c>
      <c r="B21" s="6" t="s">
        <v>60</v>
      </c>
      <c r="C21" s="6" t="s">
        <v>61</v>
      </c>
      <c r="D21" s="6" t="s">
        <v>12</v>
      </c>
      <c r="E21" s="17">
        <v>1.91</v>
      </c>
      <c r="F21" s="9">
        <f>E21*3.28084</f>
        <v>6.2664043999999999</v>
      </c>
      <c r="G21" s="6">
        <v>91</v>
      </c>
      <c r="H21" s="10">
        <f>G21*2.20462</f>
        <v>200.62042</v>
      </c>
    </row>
    <row r="22" spans="1:8" x14ac:dyDescent="0.25">
      <c r="A22" s="6" t="s">
        <v>62</v>
      </c>
      <c r="B22" s="6" t="s">
        <v>63</v>
      </c>
      <c r="C22" s="6" t="s">
        <v>64</v>
      </c>
      <c r="D22" s="6" t="s">
        <v>12</v>
      </c>
      <c r="E22" s="17">
        <v>1.83</v>
      </c>
      <c r="F22" s="9">
        <f>E22*3.28084</f>
        <v>6.0039372000000002</v>
      </c>
      <c r="G22" s="6">
        <v>80</v>
      </c>
      <c r="H22" s="10">
        <f>G22*2.20462</f>
        <v>176.36959999999999</v>
      </c>
    </row>
    <row r="23" spans="1:8" x14ac:dyDescent="0.25">
      <c r="A23" s="6" t="s">
        <v>65</v>
      </c>
      <c r="B23" s="6" t="s">
        <v>66</v>
      </c>
      <c r="C23" s="6" t="s">
        <v>67</v>
      </c>
      <c r="D23" s="6" t="s">
        <v>12</v>
      </c>
      <c r="E23" s="17">
        <v>1.85</v>
      </c>
      <c r="F23" s="9">
        <f>E23*3.28084</f>
        <v>6.0695540000000001</v>
      </c>
      <c r="G23" s="6">
        <v>80</v>
      </c>
      <c r="H23" s="10">
        <f>G23*2.20462</f>
        <v>176.36959999999999</v>
      </c>
    </row>
    <row r="24" spans="1:8" x14ac:dyDescent="0.25">
      <c r="A24" s="6" t="s">
        <v>68</v>
      </c>
      <c r="B24" s="6" t="s">
        <v>69</v>
      </c>
      <c r="C24" s="6" t="s">
        <v>70</v>
      </c>
      <c r="D24" s="6" t="s">
        <v>12</v>
      </c>
      <c r="E24" s="17">
        <v>1.96</v>
      </c>
      <c r="F24" s="9">
        <f>E24*3.28084</f>
        <v>6.4304464000000001</v>
      </c>
      <c r="G24" s="6">
        <v>94</v>
      </c>
      <c r="H24" s="10">
        <f>G24*2.20462</f>
        <v>207.23427999999998</v>
      </c>
    </row>
    <row r="25" spans="1:8" x14ac:dyDescent="0.25">
      <c r="A25" s="6" t="s">
        <v>71</v>
      </c>
      <c r="B25" s="6" t="s">
        <v>72</v>
      </c>
      <c r="C25" s="6" t="s">
        <v>73</v>
      </c>
      <c r="D25" s="6" t="s">
        <v>12</v>
      </c>
      <c r="E25" s="17">
        <v>1.93</v>
      </c>
      <c r="F25" s="9">
        <f>E25*3.28084</f>
        <v>6.3320211999999998</v>
      </c>
      <c r="G25" s="6">
        <v>92</v>
      </c>
      <c r="H25" s="10">
        <f>G25*2.20462</f>
        <v>202.82503999999997</v>
      </c>
    </row>
    <row r="26" spans="1:8" x14ac:dyDescent="0.25">
      <c r="A26" s="6" t="s">
        <v>74</v>
      </c>
      <c r="B26" s="6" t="s">
        <v>75</v>
      </c>
      <c r="C26" s="6" t="s">
        <v>76</v>
      </c>
      <c r="D26" s="6" t="s">
        <v>12</v>
      </c>
      <c r="E26" s="17">
        <v>1.83</v>
      </c>
      <c r="F26" s="9">
        <f>E26*3.28084</f>
        <v>6.0039372000000002</v>
      </c>
      <c r="G26" s="6">
        <v>78</v>
      </c>
      <c r="H26" s="10">
        <f>G26*2.20462</f>
        <v>171.96035999999998</v>
      </c>
    </row>
    <row r="27" spans="1:8" x14ac:dyDescent="0.25">
      <c r="A27" s="6" t="s">
        <v>77</v>
      </c>
      <c r="B27" s="6" t="s">
        <v>78</v>
      </c>
      <c r="C27" s="6" t="s">
        <v>79</v>
      </c>
      <c r="D27" s="6" t="s">
        <v>12</v>
      </c>
      <c r="E27" s="17">
        <v>1.98</v>
      </c>
      <c r="F27" s="9">
        <f>E27*3.28084</f>
        <v>6.4960632</v>
      </c>
      <c r="G27" s="6">
        <v>90</v>
      </c>
      <c r="H27" s="10">
        <f>G27*2.20462</f>
        <v>198.41579999999999</v>
      </c>
    </row>
    <row r="28" spans="1:8" x14ac:dyDescent="0.25">
      <c r="A28" s="6" t="s">
        <v>80</v>
      </c>
      <c r="B28" s="6" t="s">
        <v>81</v>
      </c>
      <c r="C28" s="6" t="s">
        <v>82</v>
      </c>
      <c r="D28" s="6" t="s">
        <v>12</v>
      </c>
      <c r="E28" s="17">
        <v>1.87</v>
      </c>
      <c r="F28" s="9">
        <f>E28*3.28084</f>
        <v>6.1351708</v>
      </c>
      <c r="G28" s="6">
        <v>80</v>
      </c>
      <c r="H28" s="10">
        <f>G28*2.20462</f>
        <v>176.36959999999999</v>
      </c>
    </row>
    <row r="29" spans="1:8" x14ac:dyDescent="0.25">
      <c r="A29" s="6" t="s">
        <v>83</v>
      </c>
      <c r="B29" s="6" t="s">
        <v>84</v>
      </c>
      <c r="C29" s="6" t="s">
        <v>85</v>
      </c>
      <c r="D29" s="6" t="s">
        <v>12</v>
      </c>
      <c r="E29" s="17">
        <v>1.99</v>
      </c>
      <c r="F29" s="9">
        <f>E29*3.28084</f>
        <v>6.5288715999999996</v>
      </c>
      <c r="G29" s="6">
        <v>91</v>
      </c>
      <c r="H29" s="10">
        <f>G29*2.20462</f>
        <v>200.62042</v>
      </c>
    </row>
    <row r="30" spans="1:8" x14ac:dyDescent="0.25">
      <c r="A30" s="6" t="s">
        <v>86</v>
      </c>
      <c r="B30" s="6" t="s">
        <v>87</v>
      </c>
      <c r="C30" s="6" t="s">
        <v>88</v>
      </c>
      <c r="D30" s="6" t="s">
        <v>12</v>
      </c>
      <c r="E30" s="17">
        <v>1.84</v>
      </c>
      <c r="F30" s="9">
        <f>E30*3.28084</f>
        <v>6.0367456000000006</v>
      </c>
      <c r="G30" s="6">
        <v>79</v>
      </c>
      <c r="H30" s="10">
        <f>G30*2.20462</f>
        <v>174.16497999999999</v>
      </c>
    </row>
    <row r="31" spans="1:8" x14ac:dyDescent="0.25">
      <c r="A31" s="6" t="s">
        <v>89</v>
      </c>
      <c r="B31" s="6" t="s">
        <v>87</v>
      </c>
      <c r="C31" s="6" t="s">
        <v>90</v>
      </c>
      <c r="D31" s="6" t="s">
        <v>12</v>
      </c>
      <c r="E31" s="17">
        <v>1.87</v>
      </c>
      <c r="F31" s="9">
        <f>E31*3.28084</f>
        <v>6.1351708</v>
      </c>
      <c r="G31" s="6">
        <v>86</v>
      </c>
      <c r="H31" s="10">
        <f>G31*2.20462</f>
        <v>189.59732</v>
      </c>
    </row>
    <row r="32" spans="1:8" x14ac:dyDescent="0.25">
      <c r="A32" s="6" t="s">
        <v>91</v>
      </c>
      <c r="B32" s="6" t="s">
        <v>92</v>
      </c>
      <c r="C32" s="6" t="s">
        <v>93</v>
      </c>
      <c r="D32" s="6" t="s">
        <v>12</v>
      </c>
      <c r="E32" s="17">
        <v>1.83</v>
      </c>
      <c r="F32" s="9">
        <f>E32*3.28084</f>
        <v>6.0039372000000002</v>
      </c>
      <c r="G32" s="6">
        <v>83</v>
      </c>
      <c r="H32" s="10">
        <f>G32*2.20462</f>
        <v>182.98345999999998</v>
      </c>
    </row>
    <row r="33" spans="1:8" x14ac:dyDescent="0.25">
      <c r="A33" s="6" t="s">
        <v>94</v>
      </c>
      <c r="B33" s="6" t="s">
        <v>95</v>
      </c>
      <c r="C33" s="6" t="s">
        <v>96</v>
      </c>
      <c r="D33" s="6" t="s">
        <v>12</v>
      </c>
      <c r="E33" s="17">
        <v>1.96</v>
      </c>
      <c r="F33" s="9">
        <f>E33*3.28084</f>
        <v>6.4304464000000001</v>
      </c>
      <c r="G33" s="6">
        <v>91</v>
      </c>
      <c r="H33" s="10">
        <f>G33*2.20462</f>
        <v>200.62042</v>
      </c>
    </row>
    <row r="34" spans="1:8" x14ac:dyDescent="0.25">
      <c r="A34" s="6" t="s">
        <v>97</v>
      </c>
      <c r="B34" s="6" t="s">
        <v>95</v>
      </c>
      <c r="C34" s="6" t="s">
        <v>98</v>
      </c>
      <c r="D34" s="6" t="s">
        <v>12</v>
      </c>
      <c r="E34" s="17">
        <v>1.85</v>
      </c>
      <c r="F34" s="9">
        <f>E34*3.28084</f>
        <v>6.0695540000000001</v>
      </c>
      <c r="G34" s="6">
        <v>77</v>
      </c>
      <c r="H34" s="10">
        <f>G34*2.20462</f>
        <v>169.75573999999997</v>
      </c>
    </row>
    <row r="35" spans="1:8" x14ac:dyDescent="0.25">
      <c r="A35" s="6" t="s">
        <v>99</v>
      </c>
      <c r="B35" s="6" t="s">
        <v>100</v>
      </c>
      <c r="C35" s="6" t="s">
        <v>101</v>
      </c>
      <c r="D35" s="6" t="s">
        <v>12</v>
      </c>
      <c r="E35" s="17">
        <v>1.9</v>
      </c>
      <c r="F35" s="9">
        <f>E35*3.28084</f>
        <v>6.2335959999999995</v>
      </c>
      <c r="G35" s="6">
        <v>83</v>
      </c>
      <c r="H35" s="10">
        <f>G35*2.20462</f>
        <v>182.98345999999998</v>
      </c>
    </row>
    <row r="36" spans="1:8" x14ac:dyDescent="0.25">
      <c r="A36" s="6" t="s">
        <v>102</v>
      </c>
      <c r="B36" s="6" t="s">
        <v>100</v>
      </c>
      <c r="C36" s="6" t="s">
        <v>103</v>
      </c>
      <c r="D36" s="6" t="s">
        <v>12</v>
      </c>
      <c r="E36" s="17">
        <v>1.96</v>
      </c>
      <c r="F36" s="9">
        <f>E36*3.28084</f>
        <v>6.4304464000000001</v>
      </c>
      <c r="G36" s="6">
        <v>85</v>
      </c>
      <c r="H36" s="10">
        <f>G36*2.20462</f>
        <v>187.39269999999999</v>
      </c>
    </row>
    <row r="37" spans="1:8" x14ac:dyDescent="0.25">
      <c r="A37" s="6" t="s">
        <v>104</v>
      </c>
      <c r="B37" s="6" t="s">
        <v>106</v>
      </c>
      <c r="C37" s="6" t="s">
        <v>105</v>
      </c>
      <c r="D37" s="6" t="s">
        <v>12</v>
      </c>
      <c r="E37" s="17">
        <v>1.91</v>
      </c>
      <c r="F37" s="9">
        <f>E37*3.28084</f>
        <v>6.2664043999999999</v>
      </c>
      <c r="G37" s="6">
        <v>78</v>
      </c>
      <c r="H37" s="10">
        <f>G37*2.20462</f>
        <v>171.96035999999998</v>
      </c>
    </row>
    <row r="38" spans="1:8" x14ac:dyDescent="0.25">
      <c r="A38" s="6" t="s">
        <v>107</v>
      </c>
      <c r="B38" s="6" t="s">
        <v>108</v>
      </c>
      <c r="C38" s="6" t="s">
        <v>109</v>
      </c>
      <c r="D38" s="6" t="s">
        <v>12</v>
      </c>
      <c r="E38" s="17">
        <v>1.83</v>
      </c>
      <c r="F38" s="9">
        <f>E38*3.28084</f>
        <v>6.0039372000000002</v>
      </c>
      <c r="G38" s="6">
        <v>83</v>
      </c>
      <c r="H38" s="10">
        <f>G38*2.20462</f>
        <v>182.98345999999998</v>
      </c>
    </row>
    <row r="39" spans="1:8" x14ac:dyDescent="0.25">
      <c r="A39" s="6" t="s">
        <v>110</v>
      </c>
      <c r="B39" s="6" t="s">
        <v>111</v>
      </c>
      <c r="C39" s="6" t="s">
        <v>112</v>
      </c>
      <c r="D39" s="6" t="s">
        <v>12</v>
      </c>
      <c r="E39" s="17">
        <v>1.85</v>
      </c>
      <c r="F39" s="9">
        <f>E39*3.28084</f>
        <v>6.0695540000000001</v>
      </c>
      <c r="G39" s="6">
        <v>74</v>
      </c>
      <c r="H39" s="10">
        <f>G39*2.20462</f>
        <v>163.14187999999999</v>
      </c>
    </row>
    <row r="40" spans="1:8" x14ac:dyDescent="0.25">
      <c r="A40" s="6" t="s">
        <v>113</v>
      </c>
      <c r="B40" s="6" t="s">
        <v>111</v>
      </c>
      <c r="C40" s="6" t="s">
        <v>114</v>
      </c>
      <c r="D40" s="6" t="s">
        <v>12</v>
      </c>
      <c r="E40" s="17">
        <v>1.83</v>
      </c>
      <c r="F40" s="9">
        <f>E40*3.28084</f>
        <v>6.0039372000000002</v>
      </c>
      <c r="G40" s="6">
        <v>81</v>
      </c>
      <c r="H40" s="10">
        <f>G40*2.20462</f>
        <v>178.57422</v>
      </c>
    </row>
    <row r="41" spans="1:8" x14ac:dyDescent="0.25">
      <c r="A41" s="6" t="s">
        <v>115</v>
      </c>
      <c r="B41" s="6" t="s">
        <v>116</v>
      </c>
      <c r="C41" s="6" t="s">
        <v>38</v>
      </c>
      <c r="D41" s="6" t="s">
        <v>117</v>
      </c>
      <c r="E41" s="17">
        <v>1.93</v>
      </c>
      <c r="F41" s="9">
        <f>E41*3.28084</f>
        <v>6.3320211999999998</v>
      </c>
      <c r="G41" s="6">
        <v>84</v>
      </c>
      <c r="H41" s="10">
        <f>G41*2.20462</f>
        <v>185.18807999999999</v>
      </c>
    </row>
    <row r="42" spans="1:8" x14ac:dyDescent="0.25">
      <c r="A42" s="6" t="s">
        <v>118</v>
      </c>
      <c r="B42" s="6" t="s">
        <v>116</v>
      </c>
      <c r="C42" s="6" t="s">
        <v>119</v>
      </c>
      <c r="D42" s="6" t="s">
        <v>117</v>
      </c>
      <c r="E42" s="17">
        <v>1.85</v>
      </c>
      <c r="F42" s="9">
        <f>E42*3.28084</f>
        <v>6.0695540000000001</v>
      </c>
      <c r="G42" s="6">
        <v>83</v>
      </c>
      <c r="H42" s="10">
        <f>G42*2.20462</f>
        <v>182.98345999999998</v>
      </c>
    </row>
    <row r="43" spans="1:8" x14ac:dyDescent="0.25">
      <c r="A43" s="6" t="s">
        <v>120</v>
      </c>
      <c r="B43" s="6" t="s">
        <v>72</v>
      </c>
      <c r="C43" s="6" t="s">
        <v>119</v>
      </c>
      <c r="D43" s="6" t="s">
        <v>12</v>
      </c>
      <c r="E43" s="17">
        <v>1.87</v>
      </c>
      <c r="F43" s="9">
        <f>E43*3.28084</f>
        <v>6.1351708</v>
      </c>
      <c r="G43" s="6">
        <v>85</v>
      </c>
      <c r="H43" s="10">
        <f>G43*2.20462</f>
        <v>187.39269999999999</v>
      </c>
    </row>
    <row r="44" spans="1:8" x14ac:dyDescent="0.25">
      <c r="A44" s="6" t="s">
        <v>121</v>
      </c>
      <c r="B44" s="6" t="s">
        <v>122</v>
      </c>
      <c r="C44" s="6" t="s">
        <v>103</v>
      </c>
      <c r="D44" s="6" t="s">
        <v>117</v>
      </c>
      <c r="E44" s="17">
        <v>1.91</v>
      </c>
      <c r="F44" s="9">
        <f>E44*3.28084</f>
        <v>6.2664043999999999</v>
      </c>
      <c r="G44" s="6">
        <v>92</v>
      </c>
      <c r="H44" s="10">
        <f>G44*2.20462</f>
        <v>202.82503999999997</v>
      </c>
    </row>
    <row r="45" spans="1:8" x14ac:dyDescent="0.25">
      <c r="A45" s="6" t="s">
        <v>123</v>
      </c>
      <c r="B45" s="6" t="s">
        <v>124</v>
      </c>
      <c r="C45" s="6" t="s">
        <v>133</v>
      </c>
      <c r="D45" s="6" t="s">
        <v>117</v>
      </c>
      <c r="E45" s="17">
        <v>1.84</v>
      </c>
      <c r="F45" s="9">
        <f>E45*3.28084</f>
        <v>6.0367456000000006</v>
      </c>
      <c r="G45" s="6">
        <v>84</v>
      </c>
      <c r="H45" s="10">
        <f>G45*2.20462</f>
        <v>185.18807999999999</v>
      </c>
    </row>
    <row r="46" spans="1:8" x14ac:dyDescent="0.25">
      <c r="A46" s="6" t="s">
        <v>125</v>
      </c>
      <c r="B46" s="6" t="s">
        <v>126</v>
      </c>
      <c r="C46" s="6" t="s">
        <v>127</v>
      </c>
      <c r="D46" s="6" t="s">
        <v>117</v>
      </c>
      <c r="E46" s="17">
        <v>1.91</v>
      </c>
      <c r="F46" s="9">
        <f>E46*3.28084</f>
        <v>6.2664043999999999</v>
      </c>
      <c r="G46" s="6">
        <v>88</v>
      </c>
      <c r="H46" s="10">
        <f>G46*2.20462</f>
        <v>194.00655999999998</v>
      </c>
    </row>
    <row r="47" spans="1:8" x14ac:dyDescent="0.25">
      <c r="A47" s="6" t="s">
        <v>128</v>
      </c>
      <c r="B47" s="6" t="s">
        <v>26</v>
      </c>
      <c r="C47" s="6" t="s">
        <v>129</v>
      </c>
      <c r="D47" s="6" t="s">
        <v>117</v>
      </c>
      <c r="E47" s="17">
        <v>1.85</v>
      </c>
      <c r="F47" s="9">
        <f>E47*3.28084</f>
        <v>6.0695540000000001</v>
      </c>
      <c r="G47" s="6">
        <v>84</v>
      </c>
      <c r="H47" s="10">
        <f>G47*2.20462</f>
        <v>185.18807999999999</v>
      </c>
    </row>
    <row r="49" spans="1:4" x14ac:dyDescent="0.25">
      <c r="C49" s="11" t="s">
        <v>2</v>
      </c>
      <c r="D49" s="11" t="s">
        <v>130</v>
      </c>
    </row>
    <row r="50" spans="1:4" x14ac:dyDescent="0.25">
      <c r="A50" s="11" t="s">
        <v>131</v>
      </c>
      <c r="B50" t="str">
        <f>A40</f>
        <v>SHUSAKU NISHIKAWA</v>
      </c>
      <c r="C50">
        <f>E40</f>
        <v>1.83</v>
      </c>
      <c r="D50" s="4">
        <f>F40</f>
        <v>6.0039372000000002</v>
      </c>
    </row>
    <row r="51" spans="1:4" x14ac:dyDescent="0.25">
      <c r="B51" t="str">
        <f>A38</f>
        <v>DAVID OSPINA</v>
      </c>
      <c r="C51">
        <f>E38</f>
        <v>1.83</v>
      </c>
      <c r="D51" s="4">
        <f>F38</f>
        <v>6.0039372000000002</v>
      </c>
    </row>
    <row r="52" spans="1:4" x14ac:dyDescent="0.25">
      <c r="B52" t="str">
        <f>A32</f>
        <v>AYMEN MATHLOUTHI</v>
      </c>
      <c r="C52">
        <v>1.83</v>
      </c>
      <c r="D52" s="4">
        <v>6</v>
      </c>
    </row>
    <row r="53" spans="1:4" x14ac:dyDescent="0.25">
      <c r="B53" t="str">
        <f>A26</f>
        <v>GUILLERMO OCHOA</v>
      </c>
      <c r="C53">
        <v>1.83</v>
      </c>
      <c r="D53" s="4">
        <v>6</v>
      </c>
    </row>
    <row r="55" spans="1:4" x14ac:dyDescent="0.25">
      <c r="A55" s="1" t="s">
        <v>132</v>
      </c>
      <c r="B55" t="str">
        <f>A29</f>
        <v>THIBAUT COURTOIS</v>
      </c>
      <c r="C55">
        <f>MAX(E3:E48)</f>
        <v>1.99</v>
      </c>
      <c r="D55">
        <v>6.5</v>
      </c>
    </row>
    <row r="57" spans="1:4" x14ac:dyDescent="0.25">
      <c r="A57" s="12"/>
      <c r="C57" s="1" t="s">
        <v>4</v>
      </c>
      <c r="D57" s="1" t="s">
        <v>136</v>
      </c>
    </row>
    <row r="58" spans="1:4" x14ac:dyDescent="0.25">
      <c r="A58" s="12" t="s">
        <v>134</v>
      </c>
      <c r="B58" t="str">
        <f>A24</f>
        <v>VLADIMIR STOJKOVIC</v>
      </c>
      <c r="C58">
        <f>(MAX(G3:G47))</f>
        <v>94</v>
      </c>
      <c r="D58">
        <v>207</v>
      </c>
    </row>
    <row r="59" spans="1:4" x14ac:dyDescent="0.25">
      <c r="A59" s="12" t="s">
        <v>135</v>
      </c>
      <c r="B59" t="s">
        <v>19</v>
      </c>
      <c r="C59" s="5">
        <v>74</v>
      </c>
      <c r="D59">
        <v>163</v>
      </c>
    </row>
    <row r="60" spans="1:4" x14ac:dyDescent="0.25">
      <c r="B60" t="str">
        <f>A39</f>
        <v>EIJI KAWASHIMA</v>
      </c>
      <c r="C60">
        <v>74</v>
      </c>
      <c r="D60">
        <v>163</v>
      </c>
    </row>
    <row r="62" spans="1:4" x14ac:dyDescent="0.25">
      <c r="B62" s="1" t="s">
        <v>2</v>
      </c>
      <c r="C62" s="1" t="s">
        <v>3</v>
      </c>
    </row>
    <row r="63" spans="1:4" x14ac:dyDescent="0.25">
      <c r="A63" s="13" t="s">
        <v>137</v>
      </c>
      <c r="B63" s="14">
        <f>AVERAGE(E3:E47)</f>
        <v>1.8891111111111105</v>
      </c>
      <c r="C63" s="15">
        <f>AVERAGE(F3:F47)</f>
        <v>6.1978712977777786</v>
      </c>
    </row>
    <row r="65" spans="1:3" x14ac:dyDescent="0.25">
      <c r="B65" s="1" t="s">
        <v>4</v>
      </c>
      <c r="C65" s="1" t="s">
        <v>5</v>
      </c>
    </row>
    <row r="66" spans="1:3" x14ac:dyDescent="0.25">
      <c r="A66" s="13" t="s">
        <v>138</v>
      </c>
      <c r="B66" s="16">
        <f>AVERAGE(G3:G47)</f>
        <v>83.333333333333329</v>
      </c>
      <c r="C66" s="16">
        <f>AVERAGE(H3:H47)</f>
        <v>183.71833333333336</v>
      </c>
    </row>
  </sheetData>
  <autoFilter ref="A2:H47"/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2018-05-01T00:41:50Z</dcterms:created>
  <dcterms:modified xsi:type="dcterms:W3CDTF">2018-05-01T03:48:18Z</dcterms:modified>
</cp:coreProperties>
</file>